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7655" windowHeight="8415"/>
  </bookViews>
  <sheets>
    <sheet name="Tarifas hoteles " sheetId="1" r:id="rId1"/>
    <sheet name="tarifas almuerz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  <c r="E6" i="1" s="1"/>
  <c r="B6" i="1"/>
  <c r="D10" i="1"/>
  <c r="E10" i="1" s="1"/>
  <c r="B10" i="1"/>
  <c r="D5" i="1"/>
  <c r="B5" i="1"/>
  <c r="D8" i="1"/>
  <c r="B8" i="1"/>
  <c r="D7" i="1"/>
  <c r="E7" i="1" s="1"/>
  <c r="B7" i="1"/>
  <c r="D9" i="1"/>
  <c r="E9" i="1" s="1"/>
  <c r="B9" i="1"/>
  <c r="E8" i="1"/>
  <c r="C6" i="1" l="1"/>
  <c r="C7" i="1"/>
  <c r="C8" i="1"/>
  <c r="C9" i="1"/>
  <c r="C10" i="1"/>
  <c r="E5" i="1"/>
  <c r="C5" i="1"/>
</calcChain>
</file>

<file path=xl/sharedStrings.xml><?xml version="1.0" encoding="utf-8"?>
<sst xmlns="http://schemas.openxmlformats.org/spreadsheetml/2006/main" count="30" uniqueCount="28">
  <si>
    <t>VALOR TARIFAS HOTELERAS PARA 2012</t>
  </si>
  <si>
    <t xml:space="preserve">HOTEL INTERCONTINENTAL CALI </t>
  </si>
  <si>
    <t>HOTEL DANN CARLTON</t>
  </si>
  <si>
    <t xml:space="preserve">HOTEL SPIWART </t>
  </si>
  <si>
    <t xml:space="preserve">HOTEL OBELISCO </t>
  </si>
  <si>
    <t>Hab. Sen/per.</t>
  </si>
  <si>
    <t>CLUB EJECUTIVOS</t>
  </si>
  <si>
    <t>ALMUERZO /per</t>
  </si>
  <si>
    <t>REFREIGERIO /per</t>
  </si>
  <si>
    <t>COCTEL/per sin licor</t>
  </si>
  <si>
    <t>AÑO 2012</t>
  </si>
  <si>
    <t>AÑO 2009</t>
  </si>
  <si>
    <t xml:space="preserve">ALMUERZO </t>
  </si>
  <si>
    <t>REFRIGERI0</t>
  </si>
  <si>
    <t>Pasteles la Locura</t>
  </si>
  <si>
    <t>Club Ejecutivos</t>
  </si>
  <si>
    <t xml:space="preserve">COCTEL </t>
  </si>
  <si>
    <t>Hab. Dob/hab..</t>
  </si>
  <si>
    <t xml:space="preserve">VALOR TARIFAS HOTELERAS CONGRESO ATALAC - TECNICAÑA </t>
  </si>
  <si>
    <t>HOTEL STANCIA SPIWART</t>
  </si>
  <si>
    <t xml:space="preserve">HOTEL FOUR POINTS SHERATON </t>
  </si>
  <si>
    <t>Incluye desayuno Americano</t>
  </si>
  <si>
    <t>Taria Dólar</t>
  </si>
  <si>
    <t xml:space="preserve">Tarifa Dólar </t>
  </si>
  <si>
    <t>Incluye IVA (10%)</t>
  </si>
  <si>
    <t>TRM 20 JUNIO DE 2012</t>
  </si>
  <si>
    <t>Incluye seguro hotelero</t>
  </si>
  <si>
    <t xml:space="preserve">TARIFAS POR NOCHE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</si>
</sst>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&quot;$&quot;\ #,##0"/>
    <numFmt numFmtId="167" formatCode="_-[$USD]\ * #,##0_-;\-[$USD]\ * #,##0_-;_-[$USD]\ * &quot;-&quot;??_-;_-@_-"/>
    <numFmt numFmtId="168" formatCode="_-[$USD]\ * #,##0_-;\-[$USD]\ * #,##0_-;_-[$USD]\ 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1" fillId="0" borderId="0" xfId="0" applyFont="1"/>
    <xf numFmtId="166" fontId="0" fillId="0" borderId="1" xfId="0" applyNumberFormat="1" applyBorder="1"/>
    <xf numFmtId="0" fontId="0" fillId="0" borderId="1" xfId="0" applyFill="1" applyBorder="1"/>
    <xf numFmtId="165" fontId="0" fillId="0" borderId="1" xfId="0" applyNumberFormat="1" applyFill="1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167" fontId="0" fillId="0" borderId="1" xfId="0" applyNumberFormat="1" applyBorder="1"/>
    <xf numFmtId="0" fontId="0" fillId="2" borderId="1" xfId="0" applyFill="1" applyBorder="1"/>
    <xf numFmtId="0" fontId="1" fillId="2" borderId="1" xfId="0" applyFont="1" applyFill="1" applyBorder="1"/>
    <xf numFmtId="168" fontId="0" fillId="0" borderId="1" xfId="0" applyNumberFormat="1" applyBorder="1"/>
    <xf numFmtId="0" fontId="0" fillId="0" borderId="2" xfId="0" applyBorder="1"/>
    <xf numFmtId="0" fontId="1" fillId="0" borderId="4" xfId="0" applyFont="1" applyBorder="1"/>
    <xf numFmtId="0" fontId="1" fillId="0" borderId="5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J5" sqref="J5:J6"/>
    </sheetView>
  </sheetViews>
  <sheetFormatPr baseColWidth="10" defaultRowHeight="15" x14ac:dyDescent="0.25"/>
  <cols>
    <col min="1" max="1" width="31.5703125" customWidth="1"/>
    <col min="2" max="2" width="14.42578125" customWidth="1"/>
    <col min="3" max="3" width="11.85546875" customWidth="1"/>
    <col min="4" max="4" width="15.7109375" customWidth="1"/>
    <col min="5" max="5" width="11.28515625" customWidth="1"/>
  </cols>
  <sheetData>
    <row r="1" spans="1:5" x14ac:dyDescent="0.25">
      <c r="A1" s="3" t="s">
        <v>18</v>
      </c>
    </row>
    <row r="2" spans="1:5" x14ac:dyDescent="0.25">
      <c r="A2" s="3"/>
    </row>
    <row r="3" spans="1:5" ht="12.75" customHeight="1" x14ac:dyDescent="0.25">
      <c r="B3" s="9" t="s">
        <v>27</v>
      </c>
    </row>
    <row r="4" spans="1:5" ht="14.25" customHeight="1" x14ac:dyDescent="0.25">
      <c r="A4" s="11"/>
      <c r="B4" s="12" t="s">
        <v>5</v>
      </c>
      <c r="C4" s="12" t="s">
        <v>22</v>
      </c>
      <c r="D4" s="12" t="s">
        <v>17</v>
      </c>
      <c r="E4" s="12" t="s">
        <v>23</v>
      </c>
    </row>
    <row r="5" spans="1:5" x14ac:dyDescent="0.25">
      <c r="A5" s="1" t="s">
        <v>1</v>
      </c>
      <c r="B5" s="2">
        <f>207000*110%+7800</f>
        <v>235500.00000000003</v>
      </c>
      <c r="C5" s="10">
        <f>B5/$A$16</f>
        <v>131.82199832073889</v>
      </c>
      <c r="D5" s="2">
        <f>267000*110%+15600</f>
        <v>309300</v>
      </c>
      <c r="E5" s="13">
        <f>D5/$A$16</f>
        <v>173.13182199832073</v>
      </c>
    </row>
    <row r="6" spans="1:5" x14ac:dyDescent="0.25">
      <c r="A6" s="1" t="s">
        <v>2</v>
      </c>
      <c r="B6" s="2">
        <f>270000*110%+6000</f>
        <v>303000</v>
      </c>
      <c r="C6" s="10">
        <f t="shared" ref="C6:C10" si="0">B6/$A$16</f>
        <v>169.60537363560033</v>
      </c>
      <c r="D6" s="2">
        <f>(135000*2)*110%+12000</f>
        <v>309000</v>
      </c>
      <c r="E6" s="13">
        <f t="shared" ref="E6:E10" si="1">D6/$A$16</f>
        <v>172.96389588581025</v>
      </c>
    </row>
    <row r="7" spans="1:5" x14ac:dyDescent="0.25">
      <c r="A7" s="1" t="s">
        <v>3</v>
      </c>
      <c r="B7" s="2">
        <f>(235000*110%)+6000</f>
        <v>264500</v>
      </c>
      <c r="C7" s="10">
        <f t="shared" si="0"/>
        <v>148.0548558634201</v>
      </c>
      <c r="D7" s="2">
        <f>235000*110%+12000</f>
        <v>270500</v>
      </c>
      <c r="E7" s="13">
        <f t="shared" si="1"/>
        <v>151.41337811362999</v>
      </c>
    </row>
    <row r="8" spans="1:5" x14ac:dyDescent="0.25">
      <c r="A8" s="1" t="s">
        <v>19</v>
      </c>
      <c r="B8" s="2">
        <f>152000*110%+5000</f>
        <v>172200</v>
      </c>
      <c r="C8" s="10">
        <f t="shared" si="0"/>
        <v>96.389588581024356</v>
      </c>
      <c r="D8" s="2">
        <f>175000*110%+10000</f>
        <v>202500.00000000003</v>
      </c>
      <c r="E8" s="13">
        <f t="shared" si="1"/>
        <v>113.35012594458441</v>
      </c>
    </row>
    <row r="9" spans="1:5" x14ac:dyDescent="0.25">
      <c r="A9" s="1" t="s">
        <v>20</v>
      </c>
      <c r="B9" s="2">
        <f>(200000*110%)+6000</f>
        <v>226000.00000000003</v>
      </c>
      <c r="C9" s="10">
        <f t="shared" si="0"/>
        <v>126.50433809123987</v>
      </c>
      <c r="D9" s="2">
        <f>(220000*110%)+12000</f>
        <v>254000.00000000003</v>
      </c>
      <c r="E9" s="13">
        <f t="shared" si="1"/>
        <v>142.17744192555278</v>
      </c>
    </row>
    <row r="10" spans="1:5" x14ac:dyDescent="0.25">
      <c r="A10" s="1" t="s">
        <v>4</v>
      </c>
      <c r="B10" s="2">
        <f>165000*110%+6000</f>
        <v>187500.00000000003</v>
      </c>
      <c r="C10" s="10">
        <f t="shared" si="0"/>
        <v>104.95382031905963</v>
      </c>
      <c r="D10" s="2">
        <f>175000*110%+12000</f>
        <v>204500.00000000003</v>
      </c>
      <c r="E10" s="13">
        <f t="shared" si="1"/>
        <v>114.46963336132103</v>
      </c>
    </row>
    <row r="11" spans="1:5" x14ac:dyDescent="0.25">
      <c r="A11" s="1"/>
      <c r="B11" s="2"/>
      <c r="C11" s="2"/>
      <c r="D11" s="2"/>
      <c r="E11" s="1"/>
    </row>
    <row r="12" spans="1:5" x14ac:dyDescent="0.25">
      <c r="A12" t="s">
        <v>24</v>
      </c>
    </row>
    <row r="13" spans="1:5" x14ac:dyDescent="0.25">
      <c r="A13" t="s">
        <v>21</v>
      </c>
    </row>
    <row r="14" spans="1:5" x14ac:dyDescent="0.25">
      <c r="A14" t="s">
        <v>26</v>
      </c>
    </row>
    <row r="15" spans="1:5" ht="15.75" thickBot="1" x14ac:dyDescent="0.3"/>
    <row r="16" spans="1:5" ht="15.75" thickBot="1" x14ac:dyDescent="0.3">
      <c r="A16" s="14">
        <v>1786.5</v>
      </c>
      <c r="B16" s="15" t="s">
        <v>25</v>
      </c>
      <c r="C16" s="16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C10" sqref="C10"/>
    </sheetView>
  </sheetViews>
  <sheetFormatPr baseColWidth="10" defaultRowHeight="15" x14ac:dyDescent="0.25"/>
  <cols>
    <col min="1" max="1" width="32.5703125" customWidth="1"/>
    <col min="2" max="2" width="14.85546875" customWidth="1"/>
    <col min="3" max="3" width="16.28515625" customWidth="1"/>
    <col min="4" max="4" width="20.140625" customWidth="1"/>
    <col min="5" max="5" width="4.85546875" customWidth="1"/>
    <col min="6" max="6" width="15.7109375" customWidth="1"/>
  </cols>
  <sheetData>
    <row r="1" spans="1:8" x14ac:dyDescent="0.25">
      <c r="A1" s="3" t="s">
        <v>0</v>
      </c>
      <c r="F1" t="s">
        <v>11</v>
      </c>
    </row>
    <row r="2" spans="1:8" ht="30" x14ac:dyDescent="0.25">
      <c r="B2" t="s">
        <v>10</v>
      </c>
      <c r="F2" s="17" t="s">
        <v>15</v>
      </c>
      <c r="G2" s="18"/>
      <c r="H2" s="8" t="s">
        <v>14</v>
      </c>
    </row>
    <row r="3" spans="1:8" x14ac:dyDescent="0.25">
      <c r="A3" s="1"/>
      <c r="B3" s="1" t="s">
        <v>7</v>
      </c>
      <c r="C3" s="1" t="s">
        <v>8</v>
      </c>
      <c r="D3" s="1" t="s">
        <v>9</v>
      </c>
      <c r="F3" s="1" t="s">
        <v>12</v>
      </c>
      <c r="G3" s="1" t="s">
        <v>16</v>
      </c>
      <c r="H3" s="5" t="s">
        <v>13</v>
      </c>
    </row>
    <row r="4" spans="1:8" x14ac:dyDescent="0.25">
      <c r="A4" s="1" t="s">
        <v>1</v>
      </c>
      <c r="B4" s="2">
        <v>31025</v>
      </c>
      <c r="C4" s="2">
        <v>8000</v>
      </c>
      <c r="D4" s="2">
        <v>27740</v>
      </c>
      <c r="F4" s="1"/>
      <c r="G4" s="1"/>
      <c r="H4" s="1"/>
    </row>
    <row r="5" spans="1:8" x14ac:dyDescent="0.25">
      <c r="A5" s="1" t="s">
        <v>3</v>
      </c>
      <c r="B5" s="2"/>
      <c r="C5" s="2"/>
      <c r="D5" s="1"/>
      <c r="F5" s="1"/>
      <c r="G5" s="1"/>
      <c r="H5" s="1"/>
    </row>
    <row r="6" spans="1:8" x14ac:dyDescent="0.25">
      <c r="A6" s="1" t="s">
        <v>6</v>
      </c>
      <c r="B6" s="2">
        <v>23400</v>
      </c>
      <c r="C6" s="2">
        <v>6800</v>
      </c>
      <c r="D6" s="2">
        <v>14600</v>
      </c>
      <c r="F6" s="4">
        <v>25500</v>
      </c>
      <c r="G6" s="7">
        <v>7040</v>
      </c>
      <c r="H6" s="6">
        <v>6400</v>
      </c>
    </row>
    <row r="7" spans="1:8" x14ac:dyDescent="0.25">
      <c r="A7" s="1"/>
      <c r="B7" s="2"/>
      <c r="C7" s="2"/>
      <c r="D7" s="1"/>
      <c r="F7" s="1"/>
      <c r="G7" s="1"/>
      <c r="H7" s="1"/>
    </row>
  </sheetData>
  <mergeCells count="1">
    <mergeCell ref="F2:G2"/>
  </mergeCell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Tarifas hoteles </vt:lpstr>
      <vt:lpstr>tarifas almuerzos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martha elena</cp:lastModifiedBy>
  <cp:lastPrinted>2011-05-23T20:53:33Z</cp:lastPrinted>
  <dcterms:created xsi:type="dcterms:W3CDTF">2011-02-22T14:32:14Z</dcterms:created>
  <dcterms:modified xsi:type="dcterms:W3CDTF">2012-07-31T19:42:59Z</dcterms:modified>
</cp:coreProperties>
</file>